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XIVER\docu\docu\CONTABILITAT\SGSI\(al nuvol) CORPORATE COMPLIANCE, TRANSPARENCIA, PRL I RGPD\Corporate\Transparencia\TRANSPARÈNCIA\FIIiCIAL\2018\"/>
    </mc:Choice>
  </mc:AlternateContent>
  <xr:revisionPtr revIDLastSave="0" documentId="13_ncr:1_{E75F9501-7325-4D79-9BFC-4A2A44A04A84}" xr6:coauthVersionLast="46" xr6:coauthVersionMax="46" xr10:uidLastSave="{00000000-0000-0000-0000-000000000000}"/>
  <bookViews>
    <workbookView xWindow="-120" yWindow="-120" windowWidth="21840" windowHeight="13140" activeTab="2" xr2:uid="{00000000-000D-0000-FFFF-FFFF00000000}"/>
  </bookViews>
  <sheets>
    <sheet name="BALANÇ" sheetId="2" r:id="rId1"/>
    <sheet name="PiG" sheetId="1" r:id="rId2"/>
    <sheet name="PRESSUPO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C23" i="3"/>
  <c r="C17" i="3"/>
  <c r="C25" i="3" l="1"/>
  <c r="C28" i="3" s="1"/>
  <c r="C47" i="2"/>
  <c r="C15" i="2"/>
  <c r="C6" i="2"/>
  <c r="C18" i="1" l="1"/>
  <c r="C39" i="2"/>
  <c r="C55" i="2" s="1"/>
  <c r="C24" i="1" l="1"/>
  <c r="C26" i="1" l="1"/>
  <c r="C29" i="1" s="1"/>
  <c r="C24" i="2"/>
</calcChain>
</file>

<file path=xl/sharedStrings.xml><?xml version="1.0" encoding="utf-8"?>
<sst xmlns="http://schemas.openxmlformats.org/spreadsheetml/2006/main" count="89" uniqueCount="64">
  <si>
    <t>RESULTAT D'EXPLOTACIÓ</t>
  </si>
  <si>
    <t>RESULTAT FINANCER</t>
  </si>
  <si>
    <t>RESULTAT ABANS D'IMPOSTOS</t>
  </si>
  <si>
    <t>RESULTAT DE L'EXERCICI</t>
  </si>
  <si>
    <t>ACTIU NO CORRENT</t>
  </si>
  <si>
    <t>ACTIU</t>
  </si>
  <si>
    <t>INMOBILIZAT INTANGIBLE</t>
  </si>
  <si>
    <t>INVERSIONS EN ENTITATS DEL GRUP I ASSOCIADES LL/T</t>
  </si>
  <si>
    <t>ACTIU CORRENT</t>
  </si>
  <si>
    <t>USUARIS, PATROCINADORS I ALTRES DEUTORS DE LES ACTIVITATS I ALTRES COMPTES A COBRAR</t>
  </si>
  <si>
    <t>INVERSIONS FINANCIERES A CURT TERMINI</t>
  </si>
  <si>
    <t>PERIODIFICACIONS A CURT TERMINI</t>
  </si>
  <si>
    <t xml:space="preserve">               TOTAL ACTIU</t>
  </si>
  <si>
    <t>TOTAL PATRIMONI NET I PASSIU</t>
  </si>
  <si>
    <t>PATRIMONI NET</t>
  </si>
  <si>
    <t>PATRIMONI NET I PASSIU</t>
  </si>
  <si>
    <t>FONS PROPIS</t>
  </si>
  <si>
    <t>SUBVENCIONS, DONACIONS I LLEGATS REBUTS</t>
  </si>
  <si>
    <t>PASSIU NO CORRENT</t>
  </si>
  <si>
    <t>PASSIU CORRENT</t>
  </si>
  <si>
    <t>PROVISIONS A CURT TERMINI</t>
  </si>
  <si>
    <t>DEUTES A CURT TERMINI</t>
  </si>
  <si>
    <t>DEUTES AMB ENTITTAS DEL GRUP I ASSOCIADES A CURT TERMINI</t>
  </si>
  <si>
    <t>CREDITORS PER ACTIVITATS I ALTRES COMPTES A PAGAR</t>
  </si>
  <si>
    <t>AJUTS CONCEDITS I ALTRES DESPESES</t>
  </si>
  <si>
    <t>APROVISIONAMENTS</t>
  </si>
  <si>
    <t>DESPESES DE PERSONAL</t>
  </si>
  <si>
    <t>ALTRES DESPESES D'EXPLOTACIÓ</t>
  </si>
  <si>
    <t>AMORTITZACIÓ DE L'IMMOBILITZAT</t>
  </si>
  <si>
    <t>DETERIORAMENT I RESULTAT PER ALIENACIONS DE L'IMMOBILITZAT</t>
  </si>
  <si>
    <t>INGRESSOS FINANCERS</t>
  </si>
  <si>
    <t>DESPESES FINANCERES</t>
  </si>
  <si>
    <t>DIFERÈNCIES DE CANVI</t>
  </si>
  <si>
    <t>DETERIORAMENT I RESULT. PER ALIENACIONS D'INSTRUMENTS FINANCERS</t>
  </si>
  <si>
    <t>IMPOST SOBRE BENEFICIS</t>
  </si>
  <si>
    <t>INVERSIONS EN ENTITATS DEL GRUP I ASSOCIADES A CURT TERMINI_x000D_</t>
  </si>
  <si>
    <t>INVERSIONS FINANCERES A LL/T_x000D_</t>
  </si>
  <si>
    <t>COMPTE DE PÈRDUES I GUANYS</t>
  </si>
  <si>
    <t>BALANÇ DE SITUACIÓ</t>
  </si>
  <si>
    <t>PASSIUS PER IMPOST DIFERIT</t>
  </si>
  <si>
    <t>INMOBILIZAT MATERIAL</t>
  </si>
  <si>
    <t>INVERSIONS IMMOBILIÀRIES</t>
  </si>
  <si>
    <t>BENS DEL PATRIMONI CULTURAL</t>
  </si>
  <si>
    <t>EXISTÈNCIES</t>
  </si>
  <si>
    <t>EFECTIU I ALTRES ACTIUS LIQUIDS EQUIVALENTS</t>
  </si>
  <si>
    <t>FONS DOTACIONAL O FONS SOCIAL</t>
  </si>
  <si>
    <t>FONS ESPECIALS</t>
  </si>
  <si>
    <t>EXCEDENTS D'EXERCICIS ANTERIORS</t>
  </si>
  <si>
    <t>EXCEDENTS PENDENTS D'APLICACIÓ EN ACTIVITATS ESTATUTÀRIES</t>
  </si>
  <si>
    <t>EXCEDENTS DE L'EXERCICI (POSITIU O NEGATIU)</t>
  </si>
  <si>
    <t>APORTACIONS PER A COMPENSAR PÈRDUES</t>
  </si>
  <si>
    <t>PROVISIONS A LLARG TERMINI</t>
  </si>
  <si>
    <t>DEUTES A LLARG TERMINI</t>
  </si>
  <si>
    <t>DEUTES AMB ENTITTAS DEL GRUP I ASSOCIADES A LLARG TERMINI</t>
  </si>
  <si>
    <t>PERIODIFICACIONS A LLARG TERMINI</t>
  </si>
  <si>
    <t>INGRESSOS PER LES ACTIVITATS</t>
  </si>
  <si>
    <t>VARIACIÓ D'EXISTÈNCIES DE PRODUCTES ACABATS I EN CURS DE FABRICACIÓ</t>
  </si>
  <si>
    <t>TREBALLS REALITZATS PER L'ENTITAT PER AL SEU ACTIU</t>
  </si>
  <si>
    <t>ALTRES INGRESSOS DE LES ACTIVITATS</t>
  </si>
  <si>
    <t>SUBVENCIONS, DONACIONS I LLEGATS TRASPASSATS AL RESULTAT</t>
  </si>
  <si>
    <t>EXCÉS DE PROVISIÓ</t>
  </si>
  <si>
    <t>ALTRES RESULTATS</t>
  </si>
  <si>
    <t>VARIACIÓ DE VALOR RAONABLE EN INSTRUMENTS FINANCERS</t>
  </si>
  <si>
    <t>PRESSUPOST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</si>
</sst>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>
      <alignment vertical="top"/>
    </xf>
    <xf numFmtId="0" fontId="3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2" fillId="0" borderId="0" xfId="1" applyFill="1">
      <alignment vertical="top"/>
    </xf>
    <xf numFmtId="4" fontId="2" fillId="0" borderId="0" xfId="1" applyNumberFormat="1" applyFill="1">
      <alignment vertical="top"/>
    </xf>
    <xf numFmtId="4" fontId="4" fillId="0" borderId="0" xfId="1" applyNumberFormat="1" applyFont="1" applyFill="1">
      <alignment vertical="top"/>
    </xf>
    <xf numFmtId="0" fontId="0" fillId="0" borderId="0" xfId="0" applyFill="1"/>
    <xf numFmtId="14" fontId="1" fillId="0" borderId="0" xfId="0" applyNumberFormat="1" applyFont="1" applyAlignment="1">
      <alignment horizontal="center"/>
    </xf>
    <xf numFmtId="4" fontId="2" fillId="2" borderId="0" xfId="1" applyNumberFormat="1" applyFill="1" applyAlignment="1">
      <alignment horizontal="right" vertical="top"/>
    </xf>
    <xf numFmtId="4" fontId="2" fillId="0" borderId="0" xfId="1" applyNumberFormat="1" applyAlignment="1">
      <alignment horizontal="right" vertical="top"/>
    </xf>
    <xf numFmtId="4" fontId="0" fillId="0" borderId="0" xfId="0" applyNumberFormat="1" applyAlignment="1">
      <alignment horizontal="right"/>
    </xf>
    <xf numFmtId="4" fontId="2" fillId="0" borderId="0" xfId="1" applyNumberFormat="1" applyFill="1" applyAlignment="1">
      <alignment horizontal="right" vertical="top"/>
    </xf>
    <xf numFmtId="4" fontId="4" fillId="0" borderId="0" xfId="1" applyNumberFormat="1" applyFont="1" applyFill="1" applyAlignment="1">
      <alignment horizontal="right" vertical="top"/>
    </xf>
    <xf numFmtId="0" fontId="0" fillId="0" borderId="0" xfId="0" applyAlignment="1">
      <alignment horizontal="right"/>
    </xf>
    <xf numFmtId="0" fontId="6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 wrapText="1"/>
    </xf>
    <xf numFmtId="4" fontId="4" fillId="2" borderId="0" xfId="1" applyNumberFormat="1" applyFont="1" applyFill="1" applyAlignment="1">
      <alignment horizontal="right" vertical="top"/>
    </xf>
    <xf numFmtId="0" fontId="5" fillId="3" borderId="0" xfId="1" applyFont="1" applyFill="1" applyAlignment="1">
      <alignment horizontal="left" vertical="top" wrapText="1"/>
    </xf>
    <xf numFmtId="4" fontId="4" fillId="3" borderId="0" xfId="1" applyNumberFormat="1" applyFont="1" applyFill="1" applyAlignment="1">
      <alignment horizontal="right" vertical="top"/>
    </xf>
    <xf numFmtId="0" fontId="0" fillId="3" borderId="0" xfId="0" applyFill="1"/>
    <xf numFmtId="4" fontId="6" fillId="0" borderId="0" xfId="1" applyNumberFormat="1" applyFont="1" applyFill="1" applyAlignment="1">
      <alignment horizontal="left" vertical="top"/>
    </xf>
    <xf numFmtId="0" fontId="7" fillId="0" borderId="0" xfId="0" applyFont="1"/>
    <xf numFmtId="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7"/>
  <sheetViews>
    <sheetView workbookViewId="0">
      <selection activeCell="C1" sqref="C1:C1048576"/>
    </sheetView>
  </sheetViews>
  <sheetFormatPr defaultColWidth="11.42578125" defaultRowHeight="15" x14ac:dyDescent="0.25"/>
  <cols>
    <col min="2" max="2" width="47.5703125" customWidth="1"/>
    <col min="3" max="3" width="15.28515625" customWidth="1"/>
  </cols>
  <sheetData>
    <row r="1" spans="2:3" s="1" customFormat="1" x14ac:dyDescent="0.25"/>
    <row r="2" spans="2:3" s="1" customFormat="1" ht="15.75" x14ac:dyDescent="0.25">
      <c r="B2" s="27" t="s">
        <v>38</v>
      </c>
    </row>
    <row r="3" spans="2:3" s="1" customFormat="1" x14ac:dyDescent="0.25"/>
    <row r="4" spans="2:3" s="1" customFormat="1" ht="15.75" x14ac:dyDescent="0.25">
      <c r="B4" s="18" t="s">
        <v>5</v>
      </c>
      <c r="C4" s="11">
        <v>43465</v>
      </c>
    </row>
    <row r="5" spans="2:3" x14ac:dyDescent="0.25">
      <c r="B5" s="4"/>
    </row>
    <row r="6" spans="2:3" x14ac:dyDescent="0.25">
      <c r="B6" s="5" t="s">
        <v>4</v>
      </c>
      <c r="C6" s="12">
        <f>SUM(C8:C13)</f>
        <v>11091157.219999999</v>
      </c>
    </row>
    <row r="7" spans="2:3" x14ac:dyDescent="0.25">
      <c r="B7" s="3"/>
      <c r="C7" s="13"/>
    </row>
    <row r="8" spans="2:3" x14ac:dyDescent="0.25">
      <c r="B8" s="6" t="s">
        <v>6</v>
      </c>
      <c r="C8" s="15">
        <v>0</v>
      </c>
    </row>
    <row r="9" spans="2:3" x14ac:dyDescent="0.25">
      <c r="B9" s="6" t="s">
        <v>40</v>
      </c>
      <c r="C9" s="15">
        <v>405568.64</v>
      </c>
    </row>
    <row r="10" spans="2:3" s="1" customFormat="1" x14ac:dyDescent="0.25">
      <c r="B10" s="6" t="s">
        <v>41</v>
      </c>
      <c r="C10" s="15">
        <v>7476078.8099999996</v>
      </c>
    </row>
    <row r="11" spans="2:3" s="1" customFormat="1" x14ac:dyDescent="0.25">
      <c r="B11" s="6" t="s">
        <v>42</v>
      </c>
      <c r="C11" s="15">
        <v>0</v>
      </c>
    </row>
    <row r="12" spans="2:3" x14ac:dyDescent="0.25">
      <c r="B12" s="6" t="s">
        <v>7</v>
      </c>
      <c r="C12" s="15">
        <v>125000</v>
      </c>
    </row>
    <row r="13" spans="2:3" x14ac:dyDescent="0.25">
      <c r="B13" s="6" t="s">
        <v>36</v>
      </c>
      <c r="C13" s="15">
        <v>3084509.77</v>
      </c>
    </row>
    <row r="14" spans="2:3" x14ac:dyDescent="0.25">
      <c r="B14" s="7"/>
      <c r="C14" s="14"/>
    </row>
    <row r="15" spans="2:3" x14ac:dyDescent="0.25">
      <c r="B15" s="5" t="s">
        <v>8</v>
      </c>
      <c r="C15" s="12">
        <f>SUM(C17:C22)</f>
        <v>541769.99</v>
      </c>
    </row>
    <row r="16" spans="2:3" x14ac:dyDescent="0.25">
      <c r="B16" s="7"/>
      <c r="C16" s="14"/>
    </row>
    <row r="17" spans="2:3" s="1" customFormat="1" x14ac:dyDescent="0.25">
      <c r="B17" s="6" t="s">
        <v>43</v>
      </c>
      <c r="C17" s="14">
        <v>0</v>
      </c>
    </row>
    <row r="18" spans="2:3" ht="25.5" x14ac:dyDescent="0.25">
      <c r="B18" s="6" t="s">
        <v>9</v>
      </c>
      <c r="C18" s="15">
        <v>253076.79</v>
      </c>
    </row>
    <row r="19" spans="2:3" ht="25.5" x14ac:dyDescent="0.25">
      <c r="B19" s="6" t="s">
        <v>35</v>
      </c>
      <c r="C19" s="15">
        <v>0</v>
      </c>
    </row>
    <row r="20" spans="2:3" x14ac:dyDescent="0.25">
      <c r="B20" s="6" t="s">
        <v>10</v>
      </c>
      <c r="C20" s="15">
        <v>0</v>
      </c>
    </row>
    <row r="21" spans="2:3" x14ac:dyDescent="0.25">
      <c r="B21" s="6" t="s">
        <v>11</v>
      </c>
      <c r="C21" s="15">
        <v>4544.47</v>
      </c>
    </row>
    <row r="22" spans="2:3" x14ac:dyDescent="0.25">
      <c r="B22" s="6" t="s">
        <v>44</v>
      </c>
      <c r="C22" s="15">
        <v>284148.73</v>
      </c>
    </row>
    <row r="23" spans="2:3" s="1" customFormat="1" x14ac:dyDescent="0.25">
      <c r="B23" s="6"/>
      <c r="C23" s="14"/>
    </row>
    <row r="24" spans="2:3" x14ac:dyDescent="0.25">
      <c r="B24" s="16" t="s">
        <v>12</v>
      </c>
      <c r="C24" s="16">
        <f>+C6+C15</f>
        <v>11632927.209999999</v>
      </c>
    </row>
    <row r="25" spans="2:3" s="1" customFormat="1" x14ac:dyDescent="0.25">
      <c r="B25" s="16"/>
      <c r="C25" s="16"/>
    </row>
    <row r="26" spans="2:3" s="1" customFormat="1" ht="15.75" x14ac:dyDescent="0.25">
      <c r="B26" s="26" t="s">
        <v>15</v>
      </c>
      <c r="C26" s="16"/>
    </row>
    <row r="27" spans="2:3" x14ac:dyDescent="0.25">
      <c r="B27" s="10"/>
      <c r="C27" s="17"/>
    </row>
    <row r="28" spans="2:3" x14ac:dyDescent="0.25">
      <c r="B28" s="19" t="s">
        <v>14</v>
      </c>
      <c r="C28" s="12">
        <f>C30+C36+C37</f>
        <v>10241517.49</v>
      </c>
    </row>
    <row r="29" spans="2:3" x14ac:dyDescent="0.25">
      <c r="B29" s="7"/>
    </row>
    <row r="30" spans="2:3" x14ac:dyDescent="0.25">
      <c r="B30" s="6" t="s">
        <v>16</v>
      </c>
      <c r="C30" s="8">
        <v>1817743.23</v>
      </c>
    </row>
    <row r="31" spans="2:3" x14ac:dyDescent="0.25">
      <c r="B31" s="6" t="s">
        <v>45</v>
      </c>
      <c r="C31" s="8">
        <v>30050.61</v>
      </c>
    </row>
    <row r="32" spans="2:3" s="1" customFormat="1" x14ac:dyDescent="0.25">
      <c r="B32" s="6" t="s">
        <v>46</v>
      </c>
      <c r="C32" s="8">
        <v>0</v>
      </c>
    </row>
    <row r="33" spans="2:3" x14ac:dyDescent="0.25">
      <c r="B33" s="6" t="s">
        <v>47</v>
      </c>
      <c r="C33" s="15">
        <v>1700049.26</v>
      </c>
    </row>
    <row r="34" spans="2:3" ht="25.5" x14ac:dyDescent="0.25">
      <c r="B34" s="6" t="s">
        <v>48</v>
      </c>
      <c r="C34" s="8">
        <v>0</v>
      </c>
    </row>
    <row r="35" spans="2:3" x14ac:dyDescent="0.25">
      <c r="B35" s="6" t="s">
        <v>49</v>
      </c>
      <c r="C35" s="8">
        <v>87643.36</v>
      </c>
    </row>
    <row r="36" spans="2:3" x14ac:dyDescent="0.25">
      <c r="B36" s="6" t="s">
        <v>50</v>
      </c>
      <c r="C36" s="8">
        <v>0</v>
      </c>
    </row>
    <row r="37" spans="2:3" x14ac:dyDescent="0.25">
      <c r="B37" s="6" t="s">
        <v>17</v>
      </c>
      <c r="C37" s="8">
        <v>8423774.2599999998</v>
      </c>
    </row>
    <row r="38" spans="2:3" x14ac:dyDescent="0.25">
      <c r="B38" s="7"/>
    </row>
    <row r="39" spans="2:3" x14ac:dyDescent="0.25">
      <c r="B39" s="19" t="s">
        <v>18</v>
      </c>
      <c r="C39" s="12">
        <f>SUM(C41:C45)</f>
        <v>782469.66</v>
      </c>
    </row>
    <row r="40" spans="2:3" x14ac:dyDescent="0.25">
      <c r="B40" s="7"/>
      <c r="C40" s="1"/>
    </row>
    <row r="41" spans="2:3" s="1" customFormat="1" x14ac:dyDescent="0.25">
      <c r="B41" s="6" t="s">
        <v>51</v>
      </c>
      <c r="C41" s="8">
        <v>0</v>
      </c>
    </row>
    <row r="42" spans="2:3" s="1" customFormat="1" x14ac:dyDescent="0.25">
      <c r="B42" s="6" t="s">
        <v>52</v>
      </c>
      <c r="C42" s="8">
        <v>538784.80000000005</v>
      </c>
    </row>
    <row r="43" spans="2:3" ht="25.5" x14ac:dyDescent="0.25">
      <c r="B43" s="6" t="s">
        <v>53</v>
      </c>
      <c r="C43" s="8">
        <v>0</v>
      </c>
    </row>
    <row r="44" spans="2:3" s="1" customFormat="1" x14ac:dyDescent="0.25">
      <c r="B44" s="6" t="s">
        <v>39</v>
      </c>
      <c r="C44" s="8">
        <v>243684.86</v>
      </c>
    </row>
    <row r="45" spans="2:3" s="1" customFormat="1" x14ac:dyDescent="0.25">
      <c r="B45" s="6" t="s">
        <v>54</v>
      </c>
      <c r="C45" s="8">
        <v>0</v>
      </c>
    </row>
    <row r="46" spans="2:3" x14ac:dyDescent="0.25">
      <c r="B46" s="7"/>
    </row>
    <row r="47" spans="2:3" x14ac:dyDescent="0.25">
      <c r="B47" s="19" t="s">
        <v>19</v>
      </c>
      <c r="C47" s="12">
        <f>SUM(C49:C53)</f>
        <v>608940.06000000006</v>
      </c>
    </row>
    <row r="48" spans="2:3" x14ac:dyDescent="0.25">
      <c r="B48" s="7"/>
      <c r="C48" s="1"/>
    </row>
    <row r="49" spans="2:3" x14ac:dyDescent="0.25">
      <c r="B49" s="6" t="s">
        <v>20</v>
      </c>
      <c r="C49" s="8">
        <v>0</v>
      </c>
    </row>
    <row r="50" spans="2:3" x14ac:dyDescent="0.25">
      <c r="B50" s="6" t="s">
        <v>21</v>
      </c>
      <c r="C50" s="8">
        <v>497198.84</v>
      </c>
    </row>
    <row r="51" spans="2:3" ht="25.5" x14ac:dyDescent="0.25">
      <c r="B51" s="6" t="s">
        <v>22</v>
      </c>
      <c r="C51" s="8">
        <v>0</v>
      </c>
    </row>
    <row r="52" spans="2:3" x14ac:dyDescent="0.25">
      <c r="B52" s="6" t="s">
        <v>23</v>
      </c>
      <c r="C52" s="8">
        <v>111741.22</v>
      </c>
    </row>
    <row r="53" spans="2:3" x14ac:dyDescent="0.25">
      <c r="B53" s="6" t="s">
        <v>11</v>
      </c>
      <c r="C53" s="8">
        <v>0</v>
      </c>
    </row>
    <row r="54" spans="2:3" x14ac:dyDescent="0.25">
      <c r="B54" s="7"/>
    </row>
    <row r="55" spans="2:3" x14ac:dyDescent="0.25">
      <c r="B55" s="16" t="s">
        <v>13</v>
      </c>
      <c r="C55" s="9">
        <f>+C28+C39+C47</f>
        <v>11632927.210000001</v>
      </c>
    </row>
    <row r="57" spans="2:3" x14ac:dyDescent="0.25">
      <c r="C5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1"/>
  <sheetViews>
    <sheetView workbookViewId="0">
      <selection activeCell="C5" sqref="C5"/>
    </sheetView>
  </sheetViews>
  <sheetFormatPr defaultColWidth="11.42578125" defaultRowHeight="15" x14ac:dyDescent="0.25"/>
  <cols>
    <col min="2" max="2" width="60.85546875" customWidth="1"/>
    <col min="3" max="3" width="12.28515625" bestFit="1" customWidth="1"/>
  </cols>
  <sheetData>
    <row r="1" spans="2:3" s="1" customFormat="1" x14ac:dyDescent="0.25"/>
    <row r="2" spans="2:3" x14ac:dyDescent="0.25">
      <c r="B2" s="2"/>
    </row>
    <row r="3" spans="2:3" x14ac:dyDescent="0.25">
      <c r="B3" s="2" t="s">
        <v>37</v>
      </c>
      <c r="C3" s="2">
        <v>2018</v>
      </c>
    </row>
    <row r="4" spans="2:3" s="1" customFormat="1" x14ac:dyDescent="0.25">
      <c r="B4" s="2"/>
      <c r="C4" s="2"/>
    </row>
    <row r="5" spans="2:3" x14ac:dyDescent="0.25">
      <c r="B5" s="6" t="s">
        <v>55</v>
      </c>
      <c r="C5" s="8">
        <v>862973.5</v>
      </c>
    </row>
    <row r="6" spans="2:3" x14ac:dyDescent="0.25">
      <c r="B6" s="6" t="s">
        <v>24</v>
      </c>
      <c r="C6" s="8">
        <v>-417830.55</v>
      </c>
    </row>
    <row r="7" spans="2:3" s="1" customFormat="1" ht="25.5" x14ac:dyDescent="0.25">
      <c r="B7" s="6" t="s">
        <v>56</v>
      </c>
      <c r="C7" s="8">
        <v>0</v>
      </c>
    </row>
    <row r="8" spans="2:3" s="1" customFormat="1" x14ac:dyDescent="0.25">
      <c r="B8" s="6" t="s">
        <v>57</v>
      </c>
      <c r="C8" s="8">
        <v>0</v>
      </c>
    </row>
    <row r="9" spans="2:3" x14ac:dyDescent="0.25">
      <c r="B9" s="6" t="s">
        <v>25</v>
      </c>
      <c r="C9" s="8">
        <v>-14</v>
      </c>
    </row>
    <row r="10" spans="2:3" x14ac:dyDescent="0.25">
      <c r="B10" s="6" t="s">
        <v>58</v>
      </c>
      <c r="C10" s="8">
        <v>5155.68</v>
      </c>
    </row>
    <row r="11" spans="2:3" x14ac:dyDescent="0.25">
      <c r="B11" s="6" t="s">
        <v>26</v>
      </c>
      <c r="C11" s="8">
        <v>-13067.92</v>
      </c>
    </row>
    <row r="12" spans="2:3" x14ac:dyDescent="0.25">
      <c r="B12" s="6" t="s">
        <v>27</v>
      </c>
      <c r="C12" s="8">
        <v>-370438.8</v>
      </c>
    </row>
    <row r="13" spans="2:3" x14ac:dyDescent="0.25">
      <c r="B13" s="6" t="s">
        <v>28</v>
      </c>
      <c r="C13" s="8">
        <v>-181579.12</v>
      </c>
    </row>
    <row r="14" spans="2:3" x14ac:dyDescent="0.25">
      <c r="B14" s="6" t="s">
        <v>59</v>
      </c>
      <c r="C14" s="8">
        <v>122060.44</v>
      </c>
    </row>
    <row r="15" spans="2:3" s="1" customFormat="1" x14ac:dyDescent="0.25">
      <c r="B15" s="6" t="s">
        <v>60</v>
      </c>
      <c r="C15" s="8">
        <v>0</v>
      </c>
    </row>
    <row r="16" spans="2:3" x14ac:dyDescent="0.25">
      <c r="B16" s="6" t="s">
        <v>29</v>
      </c>
      <c r="C16" s="8">
        <v>0</v>
      </c>
    </row>
    <row r="17" spans="2:3" s="1" customFormat="1" x14ac:dyDescent="0.25">
      <c r="B17" s="6" t="s">
        <v>61</v>
      </c>
      <c r="C17" s="8">
        <v>0</v>
      </c>
    </row>
    <row r="18" spans="2:3" x14ac:dyDescent="0.25">
      <c r="B18" s="20" t="s">
        <v>0</v>
      </c>
      <c r="C18" s="22">
        <f>+SUM(C5:C17)</f>
        <v>7259.2300000000396</v>
      </c>
    </row>
    <row r="19" spans="2:3" x14ac:dyDescent="0.25">
      <c r="B19" s="6" t="s">
        <v>30</v>
      </c>
      <c r="C19" s="8">
        <v>82605.210000000006</v>
      </c>
    </row>
    <row r="20" spans="2:3" x14ac:dyDescent="0.25">
      <c r="B20" s="6" t="s">
        <v>31</v>
      </c>
      <c r="C20" s="8">
        <v>-2221.08</v>
      </c>
    </row>
    <row r="21" spans="2:3" s="1" customFormat="1" x14ac:dyDescent="0.25">
      <c r="B21" s="6" t="s">
        <v>62</v>
      </c>
      <c r="C21" s="8">
        <v>0</v>
      </c>
    </row>
    <row r="22" spans="2:3" x14ac:dyDescent="0.25">
      <c r="B22" s="6" t="s">
        <v>32</v>
      </c>
      <c r="C22" s="8">
        <v>0</v>
      </c>
    </row>
    <row r="23" spans="2:3" s="1" customFormat="1" x14ac:dyDescent="0.25">
      <c r="B23" s="6" t="s">
        <v>33</v>
      </c>
      <c r="C23" s="8">
        <v>0</v>
      </c>
    </row>
    <row r="24" spans="2:3" x14ac:dyDescent="0.25">
      <c r="B24" s="20" t="s">
        <v>1</v>
      </c>
      <c r="C24" s="22">
        <f>+SUM(C19:C23)</f>
        <v>80384.13</v>
      </c>
    </row>
    <row r="25" spans="2:3" s="25" customFormat="1" ht="7.5" customHeight="1" x14ac:dyDescent="0.25">
      <c r="B25" s="23"/>
      <c r="C25" s="24"/>
    </row>
    <row r="26" spans="2:3" x14ac:dyDescent="0.25">
      <c r="B26" s="20" t="s">
        <v>2</v>
      </c>
      <c r="C26" s="22">
        <f>+C18+C24</f>
        <v>87643.360000000044</v>
      </c>
    </row>
    <row r="27" spans="2:3" s="25" customFormat="1" ht="9" customHeight="1" x14ac:dyDescent="0.25">
      <c r="B27" s="23"/>
      <c r="C27" s="24"/>
    </row>
    <row r="28" spans="2:3" x14ac:dyDescent="0.25">
      <c r="B28" s="6" t="s">
        <v>34</v>
      </c>
      <c r="C28" s="8">
        <v>0</v>
      </c>
    </row>
    <row r="29" spans="2:3" x14ac:dyDescent="0.25">
      <c r="B29" s="20" t="s">
        <v>3</v>
      </c>
      <c r="C29" s="22">
        <f>+C26+C28</f>
        <v>87643.360000000044</v>
      </c>
    </row>
    <row r="30" spans="2:3" x14ac:dyDescent="0.25">
      <c r="B30" s="21"/>
      <c r="C30" s="8"/>
    </row>
    <row r="31" spans="2:3" x14ac:dyDescent="0.25">
      <c r="B31" s="21"/>
      <c r="C3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6247-4AC8-4A36-A867-13CABF505DDF}">
  <dimension ref="B2:C28"/>
  <sheetViews>
    <sheetView tabSelected="1" workbookViewId="0">
      <selection activeCell="C5" sqref="C5"/>
    </sheetView>
  </sheetViews>
  <sheetFormatPr defaultColWidth="11.42578125" defaultRowHeight="15" x14ac:dyDescent="0.25"/>
  <cols>
    <col min="2" max="2" width="57.28515625" customWidth="1"/>
    <col min="3" max="3" width="20.85546875" customWidth="1"/>
  </cols>
  <sheetData>
    <row r="2" spans="2:3" x14ac:dyDescent="0.25">
      <c r="B2" s="2" t="s">
        <v>37</v>
      </c>
      <c r="C2" s="2" t="s">
        <v>63</v>
      </c>
    </row>
    <row r="3" spans="2:3" x14ac:dyDescent="0.25">
      <c r="B3" s="2"/>
      <c r="C3" s="2"/>
    </row>
    <row r="4" spans="2:3" x14ac:dyDescent="0.25">
      <c r="B4" s="6" t="s">
        <v>55</v>
      </c>
      <c r="C4" s="8">
        <v>826296.08</v>
      </c>
    </row>
    <row r="5" spans="2:3" x14ac:dyDescent="0.25">
      <c r="B5" s="6" t="s">
        <v>24</v>
      </c>
      <c r="C5" s="8">
        <v>-405300</v>
      </c>
    </row>
    <row r="6" spans="2:3" ht="25.5" x14ac:dyDescent="0.25">
      <c r="B6" s="6" t="s">
        <v>56</v>
      </c>
      <c r="C6" s="8">
        <v>0</v>
      </c>
    </row>
    <row r="7" spans="2:3" x14ac:dyDescent="0.25">
      <c r="B7" s="6" t="s">
        <v>57</v>
      </c>
      <c r="C7" s="8">
        <v>0</v>
      </c>
    </row>
    <row r="8" spans="2:3" x14ac:dyDescent="0.25">
      <c r="B8" s="6" t="s">
        <v>25</v>
      </c>
      <c r="C8" s="8">
        <v>0</v>
      </c>
    </row>
    <row r="9" spans="2:3" x14ac:dyDescent="0.25">
      <c r="B9" s="6" t="s">
        <v>58</v>
      </c>
      <c r="C9" s="8">
        <v>6000</v>
      </c>
    </row>
    <row r="10" spans="2:3" x14ac:dyDescent="0.25">
      <c r="B10" s="6" t="s">
        <v>26</v>
      </c>
      <c r="C10" s="8">
        <v>-13100</v>
      </c>
    </row>
    <row r="11" spans="2:3" x14ac:dyDescent="0.25">
      <c r="B11" s="6" t="s">
        <v>27</v>
      </c>
      <c r="C11" s="8">
        <v>-380000</v>
      </c>
    </row>
    <row r="12" spans="2:3" x14ac:dyDescent="0.25">
      <c r="B12" s="6" t="s">
        <v>28</v>
      </c>
      <c r="C12" s="8">
        <v>-185000</v>
      </c>
    </row>
    <row r="13" spans="2:3" x14ac:dyDescent="0.25">
      <c r="B13" s="6" t="s">
        <v>59</v>
      </c>
      <c r="C13" s="8">
        <v>123000</v>
      </c>
    </row>
    <row r="14" spans="2:3" x14ac:dyDescent="0.25">
      <c r="B14" s="6" t="s">
        <v>60</v>
      </c>
      <c r="C14" s="8">
        <v>0</v>
      </c>
    </row>
    <row r="15" spans="2:3" x14ac:dyDescent="0.25">
      <c r="B15" s="6" t="s">
        <v>29</v>
      </c>
      <c r="C15" s="8">
        <v>0</v>
      </c>
    </row>
    <row r="16" spans="2:3" x14ac:dyDescent="0.25">
      <c r="B16" s="6" t="s">
        <v>61</v>
      </c>
      <c r="C16" s="8">
        <v>0</v>
      </c>
    </row>
    <row r="17" spans="2:3" x14ac:dyDescent="0.25">
      <c r="B17" s="20" t="s">
        <v>0</v>
      </c>
      <c r="C17" s="22">
        <f>+SUM(C4:C16)</f>
        <v>-28103.920000000042</v>
      </c>
    </row>
    <row r="18" spans="2:3" x14ac:dyDescent="0.25">
      <c r="B18" s="6" t="s">
        <v>30</v>
      </c>
      <c r="C18" s="8">
        <v>83000</v>
      </c>
    </row>
    <row r="19" spans="2:3" x14ac:dyDescent="0.25">
      <c r="B19" s="6" t="s">
        <v>31</v>
      </c>
      <c r="C19" s="8">
        <v>-2500</v>
      </c>
    </row>
    <row r="20" spans="2:3" x14ac:dyDescent="0.25">
      <c r="B20" s="6" t="s">
        <v>62</v>
      </c>
      <c r="C20" s="8"/>
    </row>
    <row r="21" spans="2:3" x14ac:dyDescent="0.25">
      <c r="B21" s="6" t="s">
        <v>32</v>
      </c>
      <c r="C21" s="8">
        <v>0</v>
      </c>
    </row>
    <row r="22" spans="2:3" ht="25.5" x14ac:dyDescent="0.25">
      <c r="B22" s="6" t="s">
        <v>33</v>
      </c>
      <c r="C22" s="8">
        <v>0</v>
      </c>
    </row>
    <row r="23" spans="2:3" x14ac:dyDescent="0.25">
      <c r="B23" s="20" t="s">
        <v>1</v>
      </c>
      <c r="C23" s="22">
        <f>+SUM(C18:C22)</f>
        <v>80500</v>
      </c>
    </row>
    <row r="24" spans="2:3" x14ac:dyDescent="0.25">
      <c r="B24" s="23"/>
      <c r="C24" s="24"/>
    </row>
    <row r="25" spans="2:3" x14ac:dyDescent="0.25">
      <c r="B25" s="20" t="s">
        <v>2</v>
      </c>
      <c r="C25" s="22">
        <f>+C17+C23</f>
        <v>52396.079999999958</v>
      </c>
    </row>
    <row r="26" spans="2:3" x14ac:dyDescent="0.25">
      <c r="B26" s="23"/>
      <c r="C26" s="24"/>
    </row>
    <row r="27" spans="2:3" x14ac:dyDescent="0.25">
      <c r="B27" s="6" t="s">
        <v>34</v>
      </c>
      <c r="C27" s="8">
        <v>0</v>
      </c>
    </row>
    <row r="28" spans="2:3" x14ac:dyDescent="0.25">
      <c r="B28" s="20" t="s">
        <v>3</v>
      </c>
      <c r="C28" s="22">
        <f>+C25+C27</f>
        <v>52396.079999999958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BALANÇ</vt:lpstr>
      <vt:lpstr>PiG</vt:lpstr>
      <vt:lpstr>PRESSUPOST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Dolores del Pozo Membrilla</dc:creator>
  <cp:lastModifiedBy>María Dolores del Pozo Membrilla</cp:lastModifiedBy>
  <dcterms:created xsi:type="dcterms:W3CDTF">2014-02-03T16:25:13Z</dcterms:created>
  <dcterms:modified xsi:type="dcterms:W3CDTF">2021-07-27T10:22:18Z</dcterms:modified>
</cp:coreProperties>
</file>